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9320" windowHeight="9465"/>
  </bookViews>
  <sheets>
    <sheet name="PI-01" sheetId="13" r:id="rId1"/>
  </sheets>
  <definedNames>
    <definedName name="_xlnm.Print_Area" localSheetId="0">'PI-01'!$A$1:$I$41</definedName>
  </definedNames>
  <calcPr calcId="144525"/>
</workbook>
</file>

<file path=xl/calcChain.xml><?xml version="1.0" encoding="utf-8"?>
<calcChain xmlns="http://schemas.openxmlformats.org/spreadsheetml/2006/main">
  <c r="E24" i="13" l="1"/>
  <c r="I24" i="13"/>
  <c r="I25" i="13"/>
  <c r="F22" i="13"/>
  <c r="F21" i="13"/>
  <c r="F20" i="13"/>
  <c r="F19" i="13"/>
  <c r="F18" i="13"/>
  <c r="F17" i="13"/>
  <c r="F10" i="13"/>
  <c r="F11" i="13"/>
  <c r="F12" i="13"/>
  <c r="F14" i="13"/>
  <c r="F15" i="13"/>
  <c r="F9" i="13"/>
  <c r="I22" i="13"/>
  <c r="I21" i="13"/>
  <c r="I20" i="13"/>
  <c r="I19" i="13"/>
  <c r="I18" i="13"/>
  <c r="I17" i="13"/>
  <c r="I16" i="13" s="1"/>
  <c r="H16" i="13"/>
  <c r="G16" i="13"/>
  <c r="F16" i="13"/>
  <c r="E16" i="13"/>
  <c r="D16" i="13"/>
  <c r="I15" i="13"/>
  <c r="I14" i="13"/>
  <c r="I13" i="13" s="1"/>
  <c r="H13" i="13"/>
  <c r="G13" i="13"/>
  <c r="E13" i="13"/>
  <c r="D13" i="13"/>
  <c r="F13" i="13" s="1"/>
  <c r="I12" i="13"/>
  <c r="I11" i="13"/>
  <c r="I10" i="13"/>
  <c r="I9" i="13"/>
  <c r="G24" i="13" l="1"/>
  <c r="H24" i="13"/>
  <c r="D24" i="13"/>
  <c r="F24" i="13"/>
</calcChain>
</file>

<file path=xl/sharedStrings.xml><?xml version="1.0" encoding="utf-8"?>
<sst xmlns="http://schemas.openxmlformats.org/spreadsheetml/2006/main" count="38" uniqueCount="33">
  <si>
    <t>Impuestos</t>
  </si>
  <si>
    <t>Derechos</t>
  </si>
  <si>
    <t>Devengado</t>
  </si>
  <si>
    <t>Modificado</t>
  </si>
  <si>
    <t>Cuotas y Aportaciones de Seguridad Social</t>
  </si>
  <si>
    <t>Participaciones y Aportaciones</t>
  </si>
  <si>
    <t>Total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</si>
  <si>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</si>
  <si>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</si>
  <si>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</si>
  <si>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</si>
  <si>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</si>
  <si>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</si>
  <si>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Recaudado</t>
  </si>
  <si>
    <t>(3= 1 + 2)</t>
  </si>
  <si>
    <t>Contribuciones de Mejoras</t>
  </si>
  <si>
    <t>Productos</t>
  </si>
  <si>
    <t>Corriente</t>
  </si>
  <si>
    <t>Capital</t>
  </si>
  <si>
    <t>Aprovechamientos</t>
  </si>
  <si>
    <t>Ingresos por Ventas de Bienes y Servicios</t>
  </si>
  <si>
    <t>Transferencias, Asignaciones, Subsidios y Otras Ayudas</t>
  </si>
  <si>
    <t>Ingresos Derivados de Financiamientos</t>
  </si>
  <si>
    <t>Ingresos excedentes¹</t>
  </si>
  <si>
    <t>1</t>
  </si>
  <si>
    <t>2</t>
  </si>
  <si>
    <t>4</t>
  </si>
  <si>
    <t>5</t>
  </si>
  <si>
    <t>(6= 5 - 1 )</t>
  </si>
  <si>
    <t>¹ Los ingresos excedentes se presentan para efectos de cumplimiento de la Ley General de Contabilidad Gubernamental y el importe reflejado debe ser siempre mayor a cero.</t>
  </si>
  <si>
    <t>Anexo PI-01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</si>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</sst>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</cellStyleXfs>
  <cellXfs count="48">
    <xf numFmtId="0" fontId="0" fillId="0" borderId="0" xfId="0"/>
    <xf numFmtId="0" fontId="0" fillId="0" borderId="0" xfId="0" applyFont="1"/>
    <xf numFmtId="0" fontId="18" fillId="0" borderId="0" xfId="0" applyFont="1"/>
    <xf numFmtId="0" fontId="0" fillId="0" borderId="0" xfId="0" applyFont="1"/>
    <xf numFmtId="0" fontId="18" fillId="0" borderId="0" xfId="0" applyFont="1" applyBorder="1"/>
    <xf numFmtId="0" fontId="19" fillId="0" borderId="1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21" fillId="33" borderId="10" xfId="0" quotePrefix="1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1" fillId="33" borderId="25" xfId="0" applyFont="1" applyFill="1" applyBorder="1" applyAlignment="1">
      <alignment horizontal="center"/>
    </xf>
    <xf numFmtId="0" fontId="21" fillId="33" borderId="13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0" fillId="0" borderId="18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16" fillId="0" borderId="0" xfId="0" applyFont="1"/>
    <xf numFmtId="0" fontId="0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0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top"/>
    </xf>
    <xf numFmtId="0" fontId="21" fillId="0" borderId="13" xfId="0" applyFont="1" applyFill="1" applyBorder="1" applyAlignment="1">
      <alignment horizontal="center" vertical="top"/>
    </xf>
    <xf numFmtId="0" fontId="21" fillId="0" borderId="14" xfId="0" applyFont="1" applyFill="1" applyBorder="1" applyAlignment="1">
      <alignment horizontal="center" vertical="top"/>
    </xf>
    <xf numFmtId="0" fontId="21" fillId="0" borderId="15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" vertical="top"/>
    </xf>
    <xf numFmtId="0" fontId="21" fillId="0" borderId="16" xfId="0" applyFont="1" applyFill="1" applyBorder="1" applyAlignment="1">
      <alignment horizontal="center" vertical="top"/>
    </xf>
    <xf numFmtId="0" fontId="21" fillId="0" borderId="17" xfId="0" applyFont="1" applyFill="1" applyBorder="1" applyAlignment="1">
      <alignment horizontal="center" vertical="top"/>
    </xf>
    <xf numFmtId="0" fontId="21" fillId="0" borderId="18" xfId="0" applyFont="1" applyFill="1" applyBorder="1" applyAlignment="1">
      <alignment horizontal="center" vertical="top"/>
    </xf>
    <xf numFmtId="0" fontId="21" fillId="0" borderId="19" xfId="0" applyFont="1" applyFill="1" applyBorder="1" applyAlignment="1">
      <alignment horizontal="center" vertical="top"/>
    </xf>
    <xf numFmtId="0" fontId="21" fillId="33" borderId="12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  <xf numFmtId="0" fontId="21" fillId="33" borderId="15" xfId="0" applyFont="1" applyFill="1" applyBorder="1" applyAlignment="1">
      <alignment horizontal="center" vertical="center"/>
    </xf>
    <xf numFmtId="0" fontId="21" fillId="33" borderId="0" xfId="0" applyFont="1" applyFill="1" applyBorder="1" applyAlignment="1">
      <alignment horizontal="center" vertical="center"/>
    </xf>
    <xf numFmtId="0" fontId="21" fillId="33" borderId="26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1" fillId="33" borderId="22" xfId="0" applyFont="1" applyFill="1" applyBorder="1" applyAlignment="1">
      <alignment horizontal="center" wrapText="1"/>
    </xf>
    <xf numFmtId="0" fontId="21" fillId="33" borderId="20" xfId="0" applyFont="1" applyFill="1" applyBorder="1" applyAlignment="1">
      <alignment horizontal="center" wrapText="1"/>
    </xf>
    <xf numFmtId="4" fontId="19" fillId="0" borderId="0" xfId="0" applyNumberFormat="1" applyFont="1" applyBorder="1" applyAlignment="1">
      <alignment vertical="center"/>
    </xf>
    <xf numFmtId="4" fontId="19" fillId="0" borderId="23" xfId="0" applyNumberFormat="1" applyFont="1" applyBorder="1" applyAlignment="1">
      <alignment vertical="center"/>
    </xf>
    <xf numFmtId="4" fontId="19" fillId="0" borderId="20" xfId="0" applyNumberFormat="1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4" fontId="20" fillId="0" borderId="2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2</xdr:col>
      <xdr:colOff>219075</xdr:colOff>
      <xdr:row>4</xdr:row>
      <xdr:rowOff>133350</xdr:rowOff>
    </xdr:to>
    <xdr:pic>
      <xdr:nvPicPr>
        <xdr:cNvPr id="51" name="Imagen 5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348019</xdr:colOff>
      <xdr:row>38</xdr:row>
      <xdr:rowOff>9525</xdr:rowOff>
    </xdr:from>
    <xdr:to>
      <xdr:col>2</xdr:col>
      <xdr:colOff>1381048</xdr:colOff>
      <xdr:row>41</xdr:row>
      <xdr:rowOff>14227</xdr:rowOff>
    </xdr:to>
    <xdr:grpSp>
      <xdr:nvGrpSpPr>
        <xdr:cNvPr id="112" name="Group 3"/>
        <xdr:cNvGrpSpPr>
          <a:grpSpLocks/>
        </xdr:cNvGrpSpPr>
      </xdr:nvGrpSpPr>
      <xdr:grpSpPr bwMode="auto">
        <a:xfrm>
          <a:off x="348019" y="6219825"/>
          <a:ext cx="1795029" cy="490477"/>
          <a:chOff x="2707" y="8705"/>
          <a:chExt cx="2779" cy="921"/>
        </a:xfrm>
      </xdr:grpSpPr>
      <xdr:sp macro="" textlink="">
        <xdr:nvSpPr>
          <xdr:cNvPr id="113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14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1586992</xdr:colOff>
      <xdr:row>38</xdr:row>
      <xdr:rowOff>9525</xdr:rowOff>
    </xdr:from>
    <xdr:to>
      <xdr:col>4</xdr:col>
      <xdr:colOff>164664</xdr:colOff>
      <xdr:row>41</xdr:row>
      <xdr:rowOff>14227</xdr:rowOff>
    </xdr:to>
    <xdr:grpSp>
      <xdr:nvGrpSpPr>
        <xdr:cNvPr id="115" name="Group 3"/>
        <xdr:cNvGrpSpPr>
          <a:grpSpLocks/>
        </xdr:cNvGrpSpPr>
      </xdr:nvGrpSpPr>
      <xdr:grpSpPr bwMode="auto">
        <a:xfrm>
          <a:off x="2348992" y="6219825"/>
          <a:ext cx="2406722" cy="490477"/>
          <a:chOff x="2192" y="8705"/>
          <a:chExt cx="3726" cy="921"/>
        </a:xfrm>
      </xdr:grpSpPr>
      <xdr:sp macro="" textlink="">
        <xdr:nvSpPr>
          <xdr:cNvPr id="116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117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6</xdr:col>
      <xdr:colOff>389957</xdr:colOff>
      <xdr:row>38</xdr:row>
      <xdr:rowOff>19050</xdr:rowOff>
    </xdr:from>
    <xdr:to>
      <xdr:col>8</xdr:col>
      <xdr:colOff>522855</xdr:colOff>
      <xdr:row>41</xdr:row>
      <xdr:rowOff>23752</xdr:rowOff>
    </xdr:to>
    <xdr:grpSp>
      <xdr:nvGrpSpPr>
        <xdr:cNvPr id="118" name="Group 3"/>
        <xdr:cNvGrpSpPr>
          <a:grpSpLocks/>
        </xdr:cNvGrpSpPr>
      </xdr:nvGrpSpPr>
      <xdr:grpSpPr bwMode="auto">
        <a:xfrm>
          <a:off x="6886007" y="6229350"/>
          <a:ext cx="2037898" cy="490477"/>
          <a:chOff x="2477" y="8705"/>
          <a:chExt cx="3155" cy="921"/>
        </a:xfrm>
      </xdr:grpSpPr>
      <xdr:sp macro="" textlink="">
        <xdr:nvSpPr>
          <xdr:cNvPr id="119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120" name="3 Conector recto"/>
          <xdr:cNvSpPr>
            <a:spLocks noChangeShapeType="1"/>
          </xdr:cNvSpPr>
        </xdr:nvSpPr>
        <xdr:spPr bwMode="auto">
          <a:xfrm flipV="1">
            <a:off x="2552" y="8741"/>
            <a:ext cx="3052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409691</xdr:colOff>
      <xdr:row>38</xdr:row>
      <xdr:rowOff>19050</xdr:rowOff>
    </xdr:from>
    <xdr:to>
      <xdr:col>6</xdr:col>
      <xdr:colOff>237711</xdr:colOff>
      <xdr:row>41</xdr:row>
      <xdr:rowOff>23752</xdr:rowOff>
    </xdr:to>
    <xdr:grpSp>
      <xdr:nvGrpSpPr>
        <xdr:cNvPr id="121" name="Group 3"/>
        <xdr:cNvGrpSpPr>
          <a:grpSpLocks/>
        </xdr:cNvGrpSpPr>
      </xdr:nvGrpSpPr>
      <xdr:grpSpPr bwMode="auto">
        <a:xfrm>
          <a:off x="5000741" y="6229350"/>
          <a:ext cx="1733020" cy="490477"/>
          <a:chOff x="2714" y="8705"/>
          <a:chExt cx="2683" cy="921"/>
        </a:xfrm>
      </xdr:grpSpPr>
      <xdr:sp macro="" textlink="">
        <xdr:nvSpPr>
          <xdr:cNvPr id="122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123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showGridLines="0" tabSelected="1" topLeftCell="A16" workbookViewId="0">
      <selection activeCell="J38" sqref="J38"/>
    </sheetView>
  </sheetViews>
  <sheetFormatPr baseColWidth="10" defaultRowHeight="12.75" x14ac:dyDescent="0.2"/>
  <cols>
    <col min="1" max="2" width="5.7109375" style="1" customWidth="1"/>
    <col min="3" max="3" width="43.140625" style="1" customWidth="1"/>
    <col min="4" max="9" width="14.28515625" style="1" customWidth="1"/>
    <col min="10" max="10" width="11.42578125" style="1"/>
    <col min="11" max="11" width="12.5703125" style="1" customWidth="1"/>
    <col min="12" max="16384" width="11.42578125" style="1"/>
  </cols>
  <sheetData>
    <row r="1" spans="1:11" s="3" customFormat="1" x14ac:dyDescent="0.2">
      <c r="I1" s="20" t="s">
        <v>30</v>
      </c>
    </row>
    <row r="2" spans="1:11" s="3" customFormat="1" ht="13.5" thickBot="1" x14ac:dyDescent="0.25"/>
    <row r="3" spans="1:11" x14ac:dyDescent="0.2">
      <c r="A3" s="25" t="s">
        <v>32</v>
      </c>
      <c r="B3" s="26"/>
      <c r="C3" s="26"/>
      <c r="D3" s="26"/>
      <c r="E3" s="26"/>
      <c r="F3" s="26"/>
      <c r="G3" s="26"/>
      <c r="H3" s="26"/>
      <c r="I3" s="27"/>
    </row>
    <row r="4" spans="1:11" x14ac:dyDescent="0.2">
      <c r="A4" s="28" t="s">
        <v>7</v>
      </c>
      <c r="B4" s="29"/>
      <c r="C4" s="29"/>
      <c r="D4" s="29"/>
      <c r="E4" s="29"/>
      <c r="F4" s="29"/>
      <c r="G4" s="29"/>
      <c r="H4" s="29"/>
      <c r="I4" s="30"/>
    </row>
    <row r="5" spans="1:11" ht="13.5" thickBot="1" x14ac:dyDescent="0.25">
      <c r="A5" s="31" t="s">
        <v>31</v>
      </c>
      <c r="B5" s="32"/>
      <c r="C5" s="32"/>
      <c r="D5" s="32"/>
      <c r="E5" s="32"/>
      <c r="F5" s="32"/>
      <c r="G5" s="32"/>
      <c r="H5" s="32"/>
      <c r="I5" s="33"/>
    </row>
    <row r="6" spans="1:11" x14ac:dyDescent="0.2">
      <c r="A6" s="34" t="s">
        <v>8</v>
      </c>
      <c r="B6" s="35"/>
      <c r="C6" s="35"/>
      <c r="D6" s="15" t="s">
        <v>9</v>
      </c>
      <c r="E6" s="23" t="s">
        <v>12</v>
      </c>
      <c r="F6" s="15" t="s">
        <v>9</v>
      </c>
      <c r="G6" s="15" t="s">
        <v>9</v>
      </c>
      <c r="H6" s="15" t="s">
        <v>9</v>
      </c>
      <c r="I6" s="40" t="s">
        <v>10</v>
      </c>
    </row>
    <row r="7" spans="1:11" x14ac:dyDescent="0.2">
      <c r="A7" s="36"/>
      <c r="B7" s="37"/>
      <c r="C7" s="37"/>
      <c r="D7" s="16" t="s">
        <v>11</v>
      </c>
      <c r="E7" s="24"/>
      <c r="F7" s="16" t="s">
        <v>3</v>
      </c>
      <c r="G7" s="16" t="s">
        <v>2</v>
      </c>
      <c r="H7" s="16" t="s">
        <v>13</v>
      </c>
      <c r="I7" s="41"/>
      <c r="K7" s="3"/>
    </row>
    <row r="8" spans="1:11" x14ac:dyDescent="0.2">
      <c r="A8" s="38"/>
      <c r="B8" s="39"/>
      <c r="C8" s="39"/>
      <c r="D8" s="12" t="s">
        <v>24</v>
      </c>
      <c r="E8" s="12" t="s">
        <v>25</v>
      </c>
      <c r="F8" s="13" t="s">
        <v>14</v>
      </c>
      <c r="G8" s="12" t="s">
        <v>26</v>
      </c>
      <c r="H8" s="12" t="s">
        <v>27</v>
      </c>
      <c r="I8" s="14" t="s">
        <v>28</v>
      </c>
      <c r="K8" s="3"/>
    </row>
    <row r="9" spans="1:11" ht="12.75" customHeight="1" x14ac:dyDescent="0.2">
      <c r="A9" s="5" t="s">
        <v>0</v>
      </c>
      <c r="B9" s="6"/>
      <c r="C9" s="6"/>
      <c r="D9" s="42">
        <v>2337505.79</v>
      </c>
      <c r="E9" s="42">
        <v>-1222714.79</v>
      </c>
      <c r="F9" s="42">
        <f>+D9+E9</f>
        <v>1114791</v>
      </c>
      <c r="G9" s="42">
        <v>1114791</v>
      </c>
      <c r="H9" s="42">
        <v>1114791</v>
      </c>
      <c r="I9" s="43">
        <f>+H9-D9</f>
        <v>-1222714.79</v>
      </c>
      <c r="K9" s="3"/>
    </row>
    <row r="10" spans="1:11" ht="12.75" customHeight="1" x14ac:dyDescent="0.2">
      <c r="A10" s="5" t="s">
        <v>4</v>
      </c>
      <c r="B10" s="6"/>
      <c r="C10" s="6"/>
      <c r="D10" s="42">
        <v>0</v>
      </c>
      <c r="E10" s="42">
        <v>0</v>
      </c>
      <c r="F10" s="42">
        <f t="shared" ref="F10:F22" si="0">+D10+E10</f>
        <v>0</v>
      </c>
      <c r="G10" s="42">
        <v>0</v>
      </c>
      <c r="H10" s="42">
        <v>0</v>
      </c>
      <c r="I10" s="44">
        <f t="shared" ref="I10:I22" si="1">+H10-D10</f>
        <v>0</v>
      </c>
      <c r="K10" s="3"/>
    </row>
    <row r="11" spans="1:11" ht="12.75" customHeight="1" x14ac:dyDescent="0.2">
      <c r="A11" s="5" t="s">
        <v>15</v>
      </c>
      <c r="B11" s="6"/>
      <c r="C11" s="6"/>
      <c r="D11" s="42">
        <v>150000</v>
      </c>
      <c r="E11" s="42">
        <v>-150000</v>
      </c>
      <c r="F11" s="42">
        <f t="shared" si="0"/>
        <v>0</v>
      </c>
      <c r="G11" s="42">
        <v>0</v>
      </c>
      <c r="H11" s="42">
        <v>0</v>
      </c>
      <c r="I11" s="44">
        <f t="shared" si="1"/>
        <v>-150000</v>
      </c>
      <c r="K11" s="3"/>
    </row>
    <row r="12" spans="1:11" ht="12.75" customHeight="1" x14ac:dyDescent="0.2">
      <c r="A12" s="5" t="s">
        <v>1</v>
      </c>
      <c r="B12" s="6"/>
      <c r="C12" s="6"/>
      <c r="D12" s="42">
        <v>3020000</v>
      </c>
      <c r="E12" s="42">
        <v>-2570744.62</v>
      </c>
      <c r="F12" s="42">
        <f t="shared" si="0"/>
        <v>449255.37999999989</v>
      </c>
      <c r="G12" s="42">
        <v>449255.38</v>
      </c>
      <c r="H12" s="42">
        <v>449255.38</v>
      </c>
      <c r="I12" s="44">
        <f t="shared" si="1"/>
        <v>-2570744.62</v>
      </c>
      <c r="K12" s="3"/>
    </row>
    <row r="13" spans="1:11" ht="12.75" customHeight="1" x14ac:dyDescent="0.2">
      <c r="A13" s="5" t="s">
        <v>16</v>
      </c>
      <c r="B13" s="6"/>
      <c r="C13" s="6"/>
      <c r="D13" s="42">
        <f t="shared" ref="D13:I13" si="2">SUM(D15+D14)</f>
        <v>360000</v>
      </c>
      <c r="E13" s="42">
        <f t="shared" si="2"/>
        <v>-346622.56</v>
      </c>
      <c r="F13" s="42">
        <f t="shared" si="0"/>
        <v>13377.440000000002</v>
      </c>
      <c r="G13" s="42">
        <f t="shared" si="2"/>
        <v>13377.44</v>
      </c>
      <c r="H13" s="42">
        <f t="shared" si="2"/>
        <v>13377.44</v>
      </c>
      <c r="I13" s="44">
        <f t="shared" si="2"/>
        <v>-346622.56</v>
      </c>
      <c r="K13" s="3"/>
    </row>
    <row r="14" spans="1:11" x14ac:dyDescent="0.2">
      <c r="A14" s="5"/>
      <c r="B14" s="6" t="s">
        <v>17</v>
      </c>
      <c r="C14" s="6"/>
      <c r="D14" s="42">
        <v>360000</v>
      </c>
      <c r="E14" s="42">
        <v>-346622.56</v>
      </c>
      <c r="F14" s="42">
        <f t="shared" si="0"/>
        <v>13377.440000000002</v>
      </c>
      <c r="G14" s="42">
        <v>13377.44</v>
      </c>
      <c r="H14" s="42">
        <v>13377.44</v>
      </c>
      <c r="I14" s="44">
        <f t="shared" si="1"/>
        <v>-346622.56</v>
      </c>
      <c r="K14" s="3"/>
    </row>
    <row r="15" spans="1:11" x14ac:dyDescent="0.2">
      <c r="A15" s="5"/>
      <c r="B15" s="6" t="s">
        <v>18</v>
      </c>
      <c r="C15" s="6"/>
      <c r="D15" s="42">
        <v>0</v>
      </c>
      <c r="E15" s="42">
        <v>0</v>
      </c>
      <c r="F15" s="42">
        <f t="shared" si="0"/>
        <v>0</v>
      </c>
      <c r="G15" s="42">
        <v>0</v>
      </c>
      <c r="H15" s="42">
        <v>0</v>
      </c>
      <c r="I15" s="44">
        <f t="shared" si="1"/>
        <v>0</v>
      </c>
      <c r="K15" s="3"/>
    </row>
    <row r="16" spans="1:11" ht="12.75" customHeight="1" x14ac:dyDescent="0.2">
      <c r="A16" s="5" t="s">
        <v>19</v>
      </c>
      <c r="B16" s="6"/>
      <c r="C16" s="6"/>
      <c r="D16" s="42">
        <f t="shared" ref="D16:I16" si="3">+D17+D18</f>
        <v>120000</v>
      </c>
      <c r="E16" s="42">
        <f t="shared" si="3"/>
        <v>509883.02</v>
      </c>
      <c r="F16" s="42">
        <f t="shared" si="3"/>
        <v>629883.02</v>
      </c>
      <c r="G16" s="42">
        <f t="shared" si="3"/>
        <v>359794.18</v>
      </c>
      <c r="H16" s="42">
        <f t="shared" si="3"/>
        <v>359794.18</v>
      </c>
      <c r="I16" s="44">
        <f t="shared" si="3"/>
        <v>239794.18</v>
      </c>
      <c r="K16" s="3"/>
    </row>
    <row r="17" spans="1:11" x14ac:dyDescent="0.2">
      <c r="A17" s="5"/>
      <c r="B17" s="6" t="s">
        <v>17</v>
      </c>
      <c r="C17" s="6"/>
      <c r="D17" s="42">
        <v>120000</v>
      </c>
      <c r="E17" s="42">
        <v>509883.02</v>
      </c>
      <c r="F17" s="42">
        <f t="shared" si="0"/>
        <v>629883.02</v>
      </c>
      <c r="G17" s="42">
        <v>359794.18</v>
      </c>
      <c r="H17" s="42">
        <v>359794.18</v>
      </c>
      <c r="I17" s="44">
        <f t="shared" si="1"/>
        <v>239794.18</v>
      </c>
      <c r="K17" s="3"/>
    </row>
    <row r="18" spans="1:11" x14ac:dyDescent="0.2">
      <c r="A18" s="5"/>
      <c r="B18" s="6" t="s">
        <v>18</v>
      </c>
      <c r="C18" s="6"/>
      <c r="D18" s="42">
        <v>0</v>
      </c>
      <c r="E18" s="42">
        <v>0</v>
      </c>
      <c r="F18" s="42">
        <f t="shared" si="0"/>
        <v>0</v>
      </c>
      <c r="G18" s="42">
        <v>0</v>
      </c>
      <c r="H18" s="42">
        <v>0</v>
      </c>
      <c r="I18" s="44">
        <f t="shared" si="1"/>
        <v>0</v>
      </c>
      <c r="K18" s="3"/>
    </row>
    <row r="19" spans="1:11" ht="12.75" customHeight="1" x14ac:dyDescent="0.2">
      <c r="A19" s="5" t="s">
        <v>20</v>
      </c>
      <c r="B19" s="6"/>
      <c r="C19" s="6"/>
      <c r="D19" s="42">
        <v>0</v>
      </c>
      <c r="E19" s="42">
        <v>0</v>
      </c>
      <c r="F19" s="42">
        <f t="shared" si="0"/>
        <v>0</v>
      </c>
      <c r="G19" s="42">
        <v>0</v>
      </c>
      <c r="H19" s="42">
        <v>0</v>
      </c>
      <c r="I19" s="44">
        <f t="shared" si="1"/>
        <v>0</v>
      </c>
      <c r="K19" s="3"/>
    </row>
    <row r="20" spans="1:11" ht="12.75" customHeight="1" x14ac:dyDescent="0.2">
      <c r="A20" s="5" t="s">
        <v>5</v>
      </c>
      <c r="B20" s="6"/>
      <c r="C20" s="6"/>
      <c r="D20" s="42">
        <v>94791577.319999993</v>
      </c>
      <c r="E20" s="42">
        <v>-26702894.640000001</v>
      </c>
      <c r="F20" s="42">
        <f t="shared" si="0"/>
        <v>68088682.679999992</v>
      </c>
      <c r="G20" s="42">
        <v>68088682.680000007</v>
      </c>
      <c r="H20" s="42">
        <v>68088682.680000007</v>
      </c>
      <c r="I20" s="44">
        <f t="shared" si="1"/>
        <v>-26702894.639999986</v>
      </c>
      <c r="K20" s="3"/>
    </row>
    <row r="21" spans="1:11" ht="12.75" customHeight="1" x14ac:dyDescent="0.2">
      <c r="A21" s="5" t="s">
        <v>21</v>
      </c>
      <c r="B21" s="6"/>
      <c r="C21" s="6"/>
      <c r="D21" s="42">
        <v>0</v>
      </c>
      <c r="E21" s="42">
        <v>0</v>
      </c>
      <c r="F21" s="42">
        <f t="shared" si="0"/>
        <v>0</v>
      </c>
      <c r="G21" s="42">
        <v>0</v>
      </c>
      <c r="H21" s="42">
        <v>0</v>
      </c>
      <c r="I21" s="44">
        <f t="shared" si="1"/>
        <v>0</v>
      </c>
      <c r="K21" s="3"/>
    </row>
    <row r="22" spans="1:11" ht="12.75" customHeight="1" x14ac:dyDescent="0.2">
      <c r="A22" s="5" t="s">
        <v>22</v>
      </c>
      <c r="B22" s="6"/>
      <c r="C22" s="6"/>
      <c r="D22" s="42">
        <v>0</v>
      </c>
      <c r="E22" s="42">
        <v>0</v>
      </c>
      <c r="F22" s="42">
        <f t="shared" si="0"/>
        <v>0</v>
      </c>
      <c r="G22" s="42">
        <v>0</v>
      </c>
      <c r="H22" s="42">
        <v>0</v>
      </c>
      <c r="I22" s="44">
        <f t="shared" si="1"/>
        <v>0</v>
      </c>
    </row>
    <row r="23" spans="1:11" x14ac:dyDescent="0.2">
      <c r="A23" s="5"/>
      <c r="B23" s="6"/>
      <c r="C23" s="6"/>
      <c r="D23" s="42"/>
      <c r="E23" s="42"/>
      <c r="F23" s="42"/>
      <c r="G23" s="42"/>
      <c r="H23" s="42"/>
      <c r="I23" s="44"/>
    </row>
    <row r="24" spans="1:11" ht="13.5" thickBot="1" x14ac:dyDescent="0.25">
      <c r="A24" s="5"/>
      <c r="B24" s="6"/>
      <c r="C24" s="8" t="s">
        <v>6</v>
      </c>
      <c r="D24" s="45">
        <f t="shared" ref="D24:H24" si="4">SUM(D9:D13)+D16+D19+D20+D21+D22</f>
        <v>100779083.11</v>
      </c>
      <c r="E24" s="45">
        <f>SUM(E9:E13)+E16+E19+E20+E21+E22</f>
        <v>-30483093.59</v>
      </c>
      <c r="F24" s="45">
        <f t="shared" si="4"/>
        <v>70295989.519999996</v>
      </c>
      <c r="G24" s="45">
        <f t="shared" si="4"/>
        <v>70025900.680000007</v>
      </c>
      <c r="H24" s="45">
        <f t="shared" si="4"/>
        <v>70025900.680000007</v>
      </c>
      <c r="I24" s="46">
        <f>SUM(I9:I13)+I16+I19+I20+I21+I22</f>
        <v>-30753182.429999985</v>
      </c>
    </row>
    <row r="25" spans="1:11" ht="13.5" customHeight="1" thickTop="1" thickBot="1" x14ac:dyDescent="0.25">
      <c r="A25" s="5"/>
      <c r="B25" s="6"/>
      <c r="C25" s="6"/>
      <c r="D25" s="47"/>
      <c r="E25" s="47"/>
      <c r="F25" s="47"/>
      <c r="G25" s="47" t="s">
        <v>23</v>
      </c>
      <c r="H25" s="47"/>
      <c r="I25" s="46">
        <f>+I17</f>
        <v>239794.18</v>
      </c>
    </row>
    <row r="26" spans="1:11" s="3" customFormat="1" ht="13.5" customHeight="1" thickTop="1" thickBot="1" x14ac:dyDescent="0.25">
      <c r="A26" s="9"/>
      <c r="B26" s="10"/>
      <c r="C26" s="10"/>
      <c r="D26" s="10"/>
      <c r="E26" s="10"/>
      <c r="F26" s="10"/>
      <c r="G26" s="17"/>
      <c r="H26" s="10"/>
      <c r="I26" s="11"/>
    </row>
    <row r="27" spans="1:11" s="3" customFormat="1" ht="13.5" customHeight="1" x14ac:dyDescent="0.2">
      <c r="A27" s="18"/>
      <c r="B27" s="18"/>
      <c r="C27" s="18"/>
      <c r="D27" s="18"/>
      <c r="E27" s="18"/>
      <c r="F27" s="18"/>
      <c r="G27" s="19"/>
      <c r="H27" s="18"/>
      <c r="I27" s="18"/>
    </row>
    <row r="28" spans="1:11" s="3" customFormat="1" x14ac:dyDescent="0.2">
      <c r="A28" s="22" t="s">
        <v>29</v>
      </c>
      <c r="B28" s="22"/>
      <c r="C28" s="22"/>
      <c r="D28" s="22"/>
      <c r="E28" s="22"/>
      <c r="F28" s="22"/>
      <c r="G28" s="22"/>
      <c r="H28" s="22"/>
      <c r="I28" s="22"/>
    </row>
    <row r="29" spans="1:11" s="3" customFormat="1" x14ac:dyDescent="0.2">
      <c r="A29" s="22"/>
      <c r="B29" s="22"/>
      <c r="C29" s="22"/>
      <c r="D29" s="22"/>
      <c r="E29" s="22"/>
      <c r="F29" s="22"/>
      <c r="G29" s="22"/>
      <c r="H29" s="22"/>
      <c r="I29" s="22"/>
    </row>
    <row r="30" spans="1:11" s="3" customFormat="1" x14ac:dyDescent="0.2">
      <c r="A30" s="21"/>
      <c r="B30" s="21"/>
      <c r="C30" s="21"/>
      <c r="D30" s="21"/>
      <c r="E30" s="21"/>
      <c r="F30" s="21"/>
      <c r="G30" s="21"/>
      <c r="H30" s="21"/>
      <c r="I30" s="21"/>
    </row>
    <row r="31" spans="1:11" s="3" customFormat="1" x14ac:dyDescent="0.2">
      <c r="A31" s="21"/>
      <c r="B31" s="21"/>
      <c r="C31" s="21"/>
      <c r="D31" s="21"/>
      <c r="E31" s="21"/>
      <c r="F31" s="21"/>
      <c r="G31" s="21"/>
      <c r="H31" s="21"/>
      <c r="I31" s="21"/>
    </row>
    <row r="32" spans="1:11" s="3" customFormat="1" x14ac:dyDescent="0.2">
      <c r="A32" s="21"/>
      <c r="B32" s="21"/>
      <c r="C32" s="21"/>
      <c r="D32" s="21"/>
      <c r="E32" s="21"/>
      <c r="F32" s="21"/>
      <c r="G32" s="21"/>
      <c r="H32" s="21"/>
      <c r="I32" s="21"/>
    </row>
    <row r="33" spans="1:9" s="3" customFormat="1" x14ac:dyDescent="0.2">
      <c r="A33" s="21"/>
      <c r="B33" s="21"/>
      <c r="C33" s="21"/>
      <c r="D33" s="21"/>
      <c r="E33" s="21"/>
      <c r="F33" s="21"/>
      <c r="G33" s="21"/>
      <c r="H33" s="21"/>
      <c r="I33" s="21"/>
    </row>
    <row r="34" spans="1:9" s="3" customFormat="1" x14ac:dyDescent="0.2">
      <c r="A34" s="21"/>
      <c r="B34" s="21"/>
      <c r="C34" s="21"/>
      <c r="D34" s="21"/>
      <c r="E34" s="21"/>
      <c r="F34" s="21"/>
      <c r="G34" s="21"/>
      <c r="H34" s="21"/>
      <c r="I34" s="21"/>
    </row>
    <row r="35" spans="1:9" s="3" customFormat="1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s="3" customFormat="1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s="3" customFormat="1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s="3" customFormat="1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s="3" customFormat="1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s="3" customFormat="1" x14ac:dyDescent="0.2">
      <c r="A40" s="4"/>
      <c r="B40" s="4"/>
      <c r="C40" s="4"/>
      <c r="D40" s="4"/>
      <c r="E40" s="4"/>
      <c r="F40" s="4"/>
      <c r="G40" s="4"/>
      <c r="H40" s="4"/>
      <c r="I40" s="4"/>
    </row>
    <row r="41" spans="1:9" s="3" customFormat="1" x14ac:dyDescent="0.2">
      <c r="A41" s="4"/>
      <c r="B41" s="4"/>
      <c r="C41" s="4"/>
      <c r="D41" s="4"/>
      <c r="E41" s="4"/>
      <c r="F41" s="4"/>
      <c r="G41" s="4"/>
      <c r="H41" s="4"/>
      <c r="I41" s="4"/>
    </row>
    <row r="42" spans="1:9" s="3" customFormat="1" x14ac:dyDescent="0.2">
      <c r="A42" s="4"/>
      <c r="B42" s="4"/>
      <c r="C42" s="4"/>
      <c r="D42" s="4"/>
      <c r="E42" s="4"/>
      <c r="F42" s="4"/>
      <c r="G42" s="4"/>
      <c r="H42" s="4"/>
      <c r="I42" s="4"/>
    </row>
    <row r="43" spans="1:9" s="3" customFormat="1" x14ac:dyDescent="0.2">
      <c r="A43" s="4"/>
      <c r="B43" s="4"/>
      <c r="C43" s="4"/>
      <c r="D43" s="4"/>
      <c r="E43" s="4"/>
      <c r="F43" s="4"/>
      <c r="G43" s="4"/>
      <c r="H43" s="4"/>
      <c r="I43" s="4"/>
    </row>
    <row r="44" spans="1:9" s="3" customFormat="1" x14ac:dyDescent="0.2">
      <c r="A44" s="4"/>
      <c r="B44" s="4"/>
      <c r="C44" s="4"/>
      <c r="D44" s="4"/>
      <c r="E44" s="4"/>
      <c r="F44" s="4"/>
      <c r="G44" s="4"/>
      <c r="H44" s="4"/>
      <c r="I44" s="4"/>
    </row>
    <row r="45" spans="1:9" s="3" customFormat="1" x14ac:dyDescent="0.2">
      <c r="A45" s="4"/>
      <c r="B45" s="4"/>
      <c r="C45" s="4"/>
      <c r="D45" s="4"/>
      <c r="E45" s="4"/>
      <c r="F45" s="4"/>
      <c r="G45" s="4"/>
      <c r="H45" s="4"/>
      <c r="I45" s="4"/>
    </row>
    <row r="46" spans="1:9" s="3" customFormat="1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s="3" customFormat="1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s="3" customFormat="1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s="3" customFormat="1" ht="13.5" customHeight="1" x14ac:dyDescent="0.2">
      <c r="A49" s="6"/>
      <c r="B49" s="6"/>
      <c r="C49" s="6"/>
      <c r="D49" s="6"/>
      <c r="E49" s="6"/>
      <c r="F49" s="6"/>
      <c r="G49" s="7"/>
      <c r="H49" s="6"/>
      <c r="I49" s="6"/>
    </row>
    <row r="50" spans="1:9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">
      <c r="A58" s="2"/>
      <c r="B58" s="2"/>
      <c r="C58" s="2"/>
      <c r="D58" s="42">
        <v>2337505.79</v>
      </c>
      <c r="E58" s="42">
        <v>-1222714.79</v>
      </c>
      <c r="F58" s="2"/>
      <c r="G58" s="42">
        <v>1114791</v>
      </c>
      <c r="H58" s="42">
        <v>1114791</v>
      </c>
      <c r="I58" s="2"/>
    </row>
    <row r="59" spans="1:9" x14ac:dyDescent="0.2">
      <c r="A59" s="2"/>
      <c r="B59" s="2"/>
      <c r="C59" s="2"/>
      <c r="D59" s="42">
        <v>0</v>
      </c>
      <c r="E59" s="42">
        <v>0</v>
      </c>
      <c r="F59" s="2"/>
      <c r="G59" s="42">
        <v>0</v>
      </c>
      <c r="H59" s="42">
        <v>0</v>
      </c>
      <c r="I59" s="2"/>
    </row>
    <row r="60" spans="1:9" x14ac:dyDescent="0.2">
      <c r="A60" s="2"/>
      <c r="B60" s="2"/>
      <c r="C60" s="2"/>
      <c r="D60" s="42">
        <v>150000</v>
      </c>
      <c r="E60" s="42">
        <v>-150000</v>
      </c>
      <c r="F60" s="2"/>
      <c r="G60" s="42">
        <v>0</v>
      </c>
      <c r="H60" s="42">
        <v>0</v>
      </c>
      <c r="I60" s="2"/>
    </row>
    <row r="61" spans="1:9" x14ac:dyDescent="0.2">
      <c r="A61" s="2"/>
      <c r="B61" s="2"/>
      <c r="C61" s="2"/>
      <c r="D61" s="42">
        <v>3020000</v>
      </c>
      <c r="E61" s="42">
        <v>-2570744.62</v>
      </c>
      <c r="F61" s="2"/>
      <c r="G61" s="42">
        <v>449255.38</v>
      </c>
      <c r="H61" s="42">
        <v>449255.38</v>
      </c>
      <c r="I61" s="2"/>
    </row>
    <row r="62" spans="1:9" x14ac:dyDescent="0.2">
      <c r="A62" s="2"/>
      <c r="B62" s="2"/>
      <c r="C62" s="2"/>
      <c r="D62" s="42">
        <v>360000</v>
      </c>
      <c r="E62" s="42">
        <v>-346622.56</v>
      </c>
      <c r="F62" s="2"/>
      <c r="G62" s="42">
        <v>13377.44</v>
      </c>
      <c r="H62" s="42">
        <v>13377.44</v>
      </c>
      <c r="I62" s="2"/>
    </row>
    <row r="63" spans="1:9" x14ac:dyDescent="0.2">
      <c r="A63" s="2"/>
      <c r="B63" s="2"/>
      <c r="C63" s="2"/>
      <c r="D63" s="42">
        <v>120000</v>
      </c>
      <c r="E63" s="42">
        <v>509883.02</v>
      </c>
      <c r="F63" s="2"/>
      <c r="G63" s="42">
        <v>359794.18</v>
      </c>
      <c r="H63" s="42">
        <v>359794.18</v>
      </c>
      <c r="I63" s="2"/>
    </row>
    <row r="64" spans="1:9" x14ac:dyDescent="0.2">
      <c r="A64" s="2"/>
      <c r="B64" s="2"/>
      <c r="C64" s="2"/>
      <c r="D64" s="42">
        <v>94791577.319999993</v>
      </c>
      <c r="E64" s="42">
        <v>-26702894.640000001</v>
      </c>
      <c r="F64" s="2"/>
      <c r="G64" s="42">
        <v>68088682.680000007</v>
      </c>
      <c r="H64" s="42">
        <v>68088682.680000007</v>
      </c>
      <c r="I64" s="2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2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2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2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2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2">
      <c r="A128" s="2"/>
      <c r="B128" s="2"/>
      <c r="C128" s="2"/>
      <c r="D128" s="2"/>
      <c r="E128" s="2"/>
      <c r="F128" s="2"/>
      <c r="G128" s="2"/>
      <c r="H128" s="2"/>
      <c r="I128" s="2"/>
    </row>
  </sheetData>
  <mergeCells count="7">
    <mergeCell ref="A28:I29"/>
    <mergeCell ref="E6:E7"/>
    <mergeCell ref="A3:I3"/>
    <mergeCell ref="A4:I4"/>
    <mergeCell ref="A5:I5"/>
    <mergeCell ref="A6:C8"/>
    <mergeCell ref="I6:I7"/>
  </mergeCells>
  <printOptions horizontalCentered="1"/>
  <pageMargins left="0.11811023622047245" right="0.55118110236220474" top="0.43307086614173229" bottom="0.27559055118110237" header="0.15748031496062992" footer="0.19685039370078741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PI-01</vt:lpstr>
      <vt:lpstr>'PI-01'!Área_de_impresión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2021-03-11T02:55:20Z</cp:lastPrinted>
  <dcterms:created xsi:type="dcterms:W3CDTF">2014-01-07T18:56:26Z</dcterms:created>
  <dcterms:modified xsi:type="dcterms:W3CDTF">2021-03-11T03:40:37Z</dcterms:modified>
</cp:coreProperties>
</file>